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tabRatio="838" activeTab="0"/>
  </bookViews>
  <sheets>
    <sheet name="форма 1" sheetId="1" r:id="rId1"/>
    <sheet name="форма 2 (план-факт)" sheetId="2" r:id="rId2"/>
    <sheet name="форма 3" sheetId="3" r:id="rId3"/>
    <sheet name="форма 4.1." sheetId="4" r:id="rId4"/>
    <sheet name="форма 4.2." sheetId="5" r:id="rId5"/>
    <sheet name="форма 4.3." sheetId="6" r:id="rId6"/>
    <sheet name="форма 4.4." sheetId="7" r:id="rId7"/>
    <sheet name="форма 5" sheetId="8" r:id="rId8"/>
    <sheet name="форма 6" sheetId="9" r:id="rId9"/>
    <sheet name="форма 7" sheetId="10" r:id="rId10"/>
  </sheets>
  <externalReferences>
    <externalReference r:id="rId13"/>
    <externalReference r:id="rId14"/>
  </externalReferences>
  <definedNames>
    <definedName name="_xlnm.Print_Area" localSheetId="1">'форма 2 (план-факт)'!$A$1:$C$55</definedName>
  </definedNames>
  <calcPr fullCalcOnLoad="1"/>
</workbook>
</file>

<file path=xl/sharedStrings.xml><?xml version="1.0" encoding="utf-8"?>
<sst xmlns="http://schemas.openxmlformats.org/spreadsheetml/2006/main" count="228" uniqueCount="171">
  <si>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</si>
  <si>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</si>
  <si>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</si>
  <si>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</si>
  <si>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</si>
  <si>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</si>
  <si>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</si>
  <si>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</si>
  <si>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</si>
  <si>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</si>
  <si>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</si>
  <si>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</si>
  <si>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</si>
  <si>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</si>
  <si>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</si>
  <si>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Наименование регулирующего органа, принявшего решение</t>
  </si>
  <si>
    <t>ИНН</t>
  </si>
  <si>
    <t>КПП</t>
  </si>
  <si>
    <t>e-mail</t>
  </si>
  <si>
    <t>Сайт</t>
  </si>
  <si>
    <t>Адрес</t>
  </si>
  <si>
    <t>Телефон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</si>
  <si>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</si>
  <si>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</si>
  <si>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</si>
  <si>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</si>
  <si>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</si>
  <si>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</si>
  <si>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</si>
  <si>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</si>
  <si>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</si>
  <si>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</si>
  <si>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</si>
  <si>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</si>
  <si>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</si>
  <si>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</si>
  <si>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</si>
  <si>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</si>
  <si>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</si>
  <si>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</si>
  <si>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</si>
  <si>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</si>
  <si>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</si>
  <si>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</si>
  <si>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</si>
  <si>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</si>
  <si>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</si>
  <si>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</si>
  <si>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</si>
  <si>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</si>
  <si>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</si>
  <si>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</si>
  <si>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</si>
  <si>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</si>
  <si>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</si>
  <si>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Период действия принятого тарифа</t>
  </si>
  <si>
    <t>Отчетный период</t>
  </si>
  <si>
    <t>средневзвешенная стоимость 1кВт•ч</t>
  </si>
  <si>
    <t>Наименование службы, ответственной за прием и обработку заявок на подключение к системе теплоснабжения</t>
  </si>
  <si>
    <t>1.</t>
  </si>
  <si>
    <t>и т.д.</t>
  </si>
  <si>
    <t>2.</t>
  </si>
  <si>
    <t>Утверждено на _________год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</si>
  <si>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</si>
  <si>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</si>
  <si>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</si>
  <si>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</si>
  <si>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</si>
  <si>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</si>
  <si>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</si>
  <si>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</si>
  <si>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</si>
  <si>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</si>
  <si>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</si>
  <si>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</si>
  <si>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</si>
  <si>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</si>
  <si>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</si>
  <si>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</si>
  <si>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</si>
  <si>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</si>
  <si>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</si>
  <si>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</si>
  <si>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</si>
  <si>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</si>
  <si>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</si>
  <si>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</si>
  <si>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</si>
  <si>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Расходы на природный газ,  тыс. руб.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</si>
  <si>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</si>
  <si>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</si>
  <si>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</si>
  <si>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</si>
  <si>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</si>
  <si>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</si>
  <si>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</si>
  <si>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</si>
  <si>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</si>
  <si>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</si>
  <si>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</si>
  <si>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t>Тариф регулируемой организации на услуги по передаче тепловой энергии, руб/Гкал</t>
  </si>
  <si>
    <t>Форма 1.1.</t>
  </si>
  <si>
    <t>Надбавка к тарифу регулируемой организации на тепловую энергию для потребителей, руб/Гкал</t>
  </si>
  <si>
    <t>Надбавка к тарифам регулируемых организаций на тепловую энергию и надбавках к тарифам регулируемых организаций на передачу тепловой энергии, руб/Гкал</t>
  </si>
  <si>
    <t>Форма 1.2.</t>
  </si>
  <si>
    <t>Форма 1.3.</t>
  </si>
  <si>
    <t>Форма 1.4.</t>
  </si>
  <si>
    <t>Форма 1.5.</t>
  </si>
  <si>
    <t>Форма 2. Информация об  основных показателях финансово-хозяйственной деятельности регулируемой организации</t>
  </si>
  <si>
    <t>Плановые показатели, учтенные органом регулирования при установлении тарифов на тепловую энергию и услуги по передаче тепловой энергии</t>
  </si>
  <si>
    <t>по нормативам потребления (расчетным методом)  (тыс. Гкал)</t>
  </si>
  <si>
    <t>Плановый период</t>
  </si>
  <si>
    <t>Форма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отчетный год</t>
  </si>
  <si>
    <t>Форма 4. Информация об инвестиционных программах и отчетах об их реализации</t>
  </si>
  <si>
    <t>а) Наименование инвестиционных программ</t>
  </si>
  <si>
    <t>б) Цель инвестиционных программ</t>
  </si>
  <si>
    <t>в) Сроки начала и окончания реализации инвестиционных программ</t>
  </si>
  <si>
    <t>Форма 4.1.</t>
  </si>
  <si>
    <t>потребность в финансовых средствах, тыс. руб.</t>
  </si>
  <si>
    <t>источник финансирования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</si>
  <si>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</si>
  <si>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</si>
  <si>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</si>
  <si>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</si>
  <si>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</si>
  <si>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>год реализации  инвестиционной программы</t>
  </si>
  <si>
    <t>мероприятие, предусмотренные инвестиционной программой</t>
  </si>
  <si>
    <t>Информация о потребности в финансовых средствах, необходимых для реализации инвестиционной программы</t>
  </si>
  <si>
    <t>Форма 4.2.</t>
  </si>
  <si>
    <t>Показатели эффективности реализации инвестиционной программы</t>
  </si>
  <si>
    <t>Использование инвестиционных средств за отчетный год</t>
  </si>
  <si>
    <t>Форма 4.4.</t>
  </si>
  <si>
    <t>Резерв мощности системы теплоснабжения</t>
  </si>
  <si>
    <t>Фактические показатели за прошедший период регулирования</t>
  </si>
  <si>
    <t>Форма 4.3.</t>
  </si>
  <si>
    <t>Форма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</si>
  <si>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Форма 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</t>
  </si>
  <si>
    <t>Форма 7. Информация о порядке выполнения технологических, технических и других мероприятий, связанных с подключением к системе теплоснабжения</t>
  </si>
  <si>
    <t>расходы на топливо всего, в том числе</t>
  </si>
  <si>
    <t>Прочие виды топлива* (заполняется регулируемыми организациями самостоятельно с указанием вида топлива)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</si>
  <si>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</si>
  <si>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ж) Сведения об источнике публикации годовой бухгалтерской отчетности, включая бухгалтерский баланс и приложения к нему</t>
  </si>
  <si>
    <t>Тариф на подключение создаваемых (реконструируемых) объектов недвижимости к системе теплоснабжения, руб./Гкал/час</t>
  </si>
  <si>
    <t>Тариф на подключение  к системе теплоснабжения, руб./Гкал/час</t>
  </si>
  <si>
    <t>г) Потребности в финансовых средствах на весь период реализации инвестиционных программ, тыс.руб., в том числе по годам</t>
  </si>
  <si>
    <t>Форма 1. Информация о ценах (тарифах) на тепловую энергию и услуги по передаче тепловой энергии, надбавках к этим ценам (тарифам) и тарифам на подключение к системе теплоснабжения</t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</si>
  <si>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</si>
  <si>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</si>
  <si>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и надбавке к тарифу на передачу тепловой энергии </t>
    </r>
    <r>
      <rPr>
        <sz val="11"/>
        <color indexed="8"/>
        <rFont val="Times New Roman"/>
        <family val="1"/>
      </rPr>
      <t>(наименование, дата, номер)</t>
    </r>
  </si>
  <si>
    <r>
      <t xml:space="preserve">Атрибуты решения по принятому тарифу на подключение создаваемых (реконструеруемых) объектов недвижимости к системе теплоснабжения </t>
    </r>
    <r>
      <rPr>
        <sz val="11"/>
        <color indexed="8"/>
        <rFont val="Times New Roman"/>
        <family val="1"/>
      </rPr>
      <t>(наименование, дата, номер)</t>
    </r>
  </si>
  <si>
    <r>
      <t xml:space="preserve">Атрибуты решения по принятому тарифу на подключение к системе теплоснабжения </t>
    </r>
    <r>
      <rPr>
        <sz val="11"/>
        <color indexed="8"/>
        <rFont val="Times New Roman"/>
        <family val="1"/>
      </rPr>
      <t>(наименование, дата, номер)</t>
    </r>
  </si>
  <si>
    <t>прочие расходы</t>
  </si>
  <si>
    <r>
      <t>Наименование показателей</t>
    </r>
    <r>
      <rPr>
        <b/>
        <vertAlign val="superscript"/>
        <sz val="9"/>
        <rFont val="Times New Roman"/>
        <family val="1"/>
      </rPr>
      <t>2</t>
    </r>
  </si>
  <si>
    <t>3.</t>
  </si>
  <si>
    <t>4.</t>
  </si>
  <si>
    <t>5.</t>
  </si>
  <si>
    <t>1 квартал</t>
  </si>
  <si>
    <t>2 квартал</t>
  </si>
  <si>
    <t>3 квартал</t>
  </si>
  <si>
    <t>4 квартал</t>
  </si>
  <si>
    <t>ООО "Гнездово"</t>
  </si>
  <si>
    <t>214034 г.Смоленск, м-н Гнездово</t>
  </si>
  <si>
    <t>Тариф регулируемой организации на тепловую энергию, руб/Гкал (без НДС)</t>
  </si>
  <si>
    <t>Производство, передача, сбыт</t>
  </si>
  <si>
    <t>нет</t>
  </si>
  <si>
    <t>Департамент Смоленской области по энергетике, энергоэффективности, тарифной политике</t>
  </si>
  <si>
    <t>Сайт Департамента Смоленской области по энергетике, энергоэффективности, тарифной политике</t>
  </si>
  <si>
    <t xml:space="preserve">объем приобретения, тыс.кВт </t>
  </si>
  <si>
    <t xml:space="preserve">с 1 января 2017 - 1324,87; с 1 июля 2017 - 1361,09; с 1 июля 2018 - 1416,17 (без НДС) </t>
  </si>
  <si>
    <t>2017 - 2018 годы</t>
  </si>
  <si>
    <t>Постановление от 26.11.2015 № 379  в редакции  постановления от 27.10.2016 №247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</si>
</sst>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#,##0.0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6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8" fillId="34" borderId="12" xfId="53" applyFont="1" applyFill="1" applyBorder="1" applyAlignment="1" applyProtection="1">
      <alignment horizontal="left" wrapText="1"/>
      <protection/>
    </xf>
    <xf numFmtId="2" fontId="10" fillId="35" borderId="13" xfId="53" applyNumberFormat="1" applyFont="1" applyFill="1" applyBorder="1" applyAlignment="1" applyProtection="1">
      <alignment horizontal="center"/>
      <protection/>
    </xf>
    <xf numFmtId="2" fontId="10" fillId="35" borderId="14" xfId="53" applyNumberFormat="1" applyFont="1" applyFill="1" applyBorder="1" applyAlignment="1" applyProtection="1">
      <alignment horizontal="center"/>
      <protection/>
    </xf>
    <xf numFmtId="2" fontId="10" fillId="35" borderId="15" xfId="53" applyNumberFormat="1" applyFont="1" applyFill="1" applyBorder="1" applyAlignment="1" applyProtection="1">
      <alignment horizontal="center"/>
      <protection/>
    </xf>
    <xf numFmtId="0" fontId="8" fillId="34" borderId="16" xfId="53" applyFont="1" applyFill="1" applyBorder="1" applyAlignment="1" applyProtection="1">
      <alignment horizontal="left" wrapText="1"/>
      <protection/>
    </xf>
    <xf numFmtId="3" fontId="10" fillId="35" borderId="17" xfId="53" applyNumberFormat="1" applyFont="1" applyFill="1" applyBorder="1" applyAlignment="1" applyProtection="1">
      <alignment horizontal="center" wrapText="1"/>
      <protection locked="0"/>
    </xf>
    <xf numFmtId="4" fontId="10" fillId="35" borderId="10" xfId="53" applyNumberFormat="1" applyFont="1" applyFill="1" applyBorder="1" applyAlignment="1" applyProtection="1">
      <alignment horizontal="center" wrapText="1"/>
      <protection/>
    </xf>
    <xf numFmtId="0" fontId="4" fillId="35" borderId="18" xfId="0" applyFont="1" applyFill="1" applyBorder="1" applyAlignment="1">
      <alignment horizontal="center"/>
    </xf>
    <xf numFmtId="3" fontId="10" fillId="35" borderId="10" xfId="53" applyNumberFormat="1" applyFont="1" applyFill="1" applyBorder="1" applyAlignment="1" applyProtection="1">
      <alignment horizontal="center" wrapText="1"/>
      <protection locked="0"/>
    </xf>
    <xf numFmtId="0" fontId="8" fillId="34" borderId="16" xfId="53" applyFont="1" applyFill="1" applyBorder="1" applyAlignment="1" applyProtection="1">
      <alignment wrapText="1"/>
      <protection/>
    </xf>
    <xf numFmtId="3" fontId="10" fillId="35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35" borderId="10" xfId="53" applyNumberFormat="1" applyFont="1" applyFill="1" applyBorder="1" applyAlignment="1" applyProtection="1">
      <alignment horizontal="center" wrapText="1"/>
      <protection/>
    </xf>
    <xf numFmtId="0" fontId="10" fillId="34" borderId="16" xfId="54" applyFont="1" applyFill="1" applyBorder="1" applyAlignment="1" applyProtection="1">
      <alignment horizontal="left" wrapText="1"/>
      <protection/>
    </xf>
    <xf numFmtId="10" fontId="10" fillId="35" borderId="10" xfId="53" applyNumberFormat="1" applyFont="1" applyFill="1" applyBorder="1" applyAlignment="1" applyProtection="1">
      <alignment horizontal="center" wrapText="1"/>
      <protection/>
    </xf>
    <xf numFmtId="4" fontId="10" fillId="35" borderId="10" xfId="53" applyNumberFormat="1" applyFont="1" applyFill="1" applyBorder="1" applyAlignment="1" applyProtection="1">
      <alignment horizontal="center" wrapText="1"/>
      <protection locked="0"/>
    </xf>
    <xf numFmtId="0" fontId="11" fillId="34" borderId="19" xfId="53" applyFont="1" applyFill="1" applyBorder="1" applyAlignment="1" applyProtection="1">
      <alignment horizontal="left" wrapText="1"/>
      <protection/>
    </xf>
    <xf numFmtId="3" fontId="10" fillId="35" borderId="20" xfId="53" applyNumberFormat="1" applyFont="1" applyFill="1" applyBorder="1" applyAlignment="1" applyProtection="1">
      <alignment horizontal="center" wrapText="1"/>
      <protection locked="0"/>
    </xf>
    <xf numFmtId="4" fontId="10" fillId="35" borderId="21" xfId="53" applyNumberFormat="1" applyFont="1" applyFill="1" applyBorder="1" applyAlignment="1" applyProtection="1">
      <alignment horizontal="center" wrapText="1"/>
      <protection locked="0"/>
    </xf>
    <xf numFmtId="0" fontId="4" fillId="35" borderId="2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4" borderId="10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 indent="2"/>
    </xf>
    <xf numFmtId="49" fontId="6" fillId="0" borderId="10" xfId="55" applyNumberFormat="1" applyFont="1" applyFill="1" applyBorder="1" applyAlignment="1" applyProtection="1">
      <alignment horizontal="left" vertical="center" wrapText="1" indent="6"/>
      <protection/>
    </xf>
    <xf numFmtId="0" fontId="7" fillId="0" borderId="10" xfId="0" applyFont="1" applyFill="1" applyBorder="1" applyAlignment="1">
      <alignment horizontal="left" vertical="top" wrapText="1" indent="6"/>
    </xf>
    <xf numFmtId="0" fontId="4" fillId="0" borderId="10" xfId="0" applyFont="1" applyFill="1" applyBorder="1" applyAlignment="1">
      <alignment horizontal="left" vertical="top" wrapText="1" indent="6"/>
    </xf>
    <xf numFmtId="0" fontId="4" fillId="0" borderId="10" xfId="0" applyFont="1" applyFill="1" applyBorder="1" applyAlignment="1">
      <alignment horizontal="left" vertical="top" wrapText="1" indent="7"/>
    </xf>
    <xf numFmtId="17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1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69" fontId="4" fillId="0" borderId="10" xfId="0" applyNumberFormat="1" applyFont="1" applyFill="1" applyBorder="1" applyAlignment="1">
      <alignment/>
    </xf>
    <xf numFmtId="10" fontId="4" fillId="0" borderId="10" xfId="6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9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37" borderId="27" xfId="0" applyFont="1" applyFill="1" applyBorder="1" applyAlignment="1">
      <alignment horizontal="left" vertical="center"/>
    </xf>
    <xf numFmtId="0" fontId="5" fillId="37" borderId="14" xfId="0" applyFont="1" applyFill="1" applyBorder="1" applyAlignment="1">
      <alignment horizontal="left" vertical="center"/>
    </xf>
    <xf numFmtId="0" fontId="4" fillId="38" borderId="14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left" vertical="top" wrapText="1"/>
    </xf>
    <xf numFmtId="0" fontId="5" fillId="38" borderId="10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center" vertical="top"/>
    </xf>
    <xf numFmtId="0" fontId="4" fillId="38" borderId="18" xfId="0" applyFont="1" applyFill="1" applyBorder="1" applyAlignment="1">
      <alignment horizontal="center" vertical="top"/>
    </xf>
    <xf numFmtId="0" fontId="5" fillId="38" borderId="29" xfId="0" applyFont="1" applyFill="1" applyBorder="1" applyAlignment="1">
      <alignment horizontal="left" vertical="top"/>
    </xf>
    <xf numFmtId="0" fontId="5" fillId="38" borderId="30" xfId="0" applyFont="1" applyFill="1" applyBorder="1" applyAlignment="1">
      <alignment horizontal="left" vertical="top"/>
    </xf>
    <xf numFmtId="0" fontId="4" fillId="38" borderId="30" xfId="0" applyFont="1" applyFill="1" applyBorder="1" applyAlignment="1">
      <alignment horizontal="center" vertical="top"/>
    </xf>
    <xf numFmtId="0" fontId="4" fillId="38" borderId="3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5" fillId="37" borderId="32" xfId="0" applyFont="1" applyFill="1" applyBorder="1" applyAlignment="1">
      <alignment horizontal="left" vertical="top"/>
    </xf>
    <xf numFmtId="0" fontId="5" fillId="37" borderId="33" xfId="0" applyFont="1" applyFill="1" applyBorder="1" applyAlignment="1">
      <alignment horizontal="left" vertical="top"/>
    </xf>
    <xf numFmtId="0" fontId="5" fillId="37" borderId="10" xfId="0" applyFont="1" applyFill="1" applyBorder="1" applyAlignment="1">
      <alignment horizontal="center" vertical="top"/>
    </xf>
    <xf numFmtId="0" fontId="5" fillId="37" borderId="18" xfId="0" applyFont="1" applyFill="1" applyBorder="1" applyAlignment="1">
      <alignment horizontal="center" vertical="top"/>
    </xf>
    <xf numFmtId="0" fontId="4" fillId="38" borderId="34" xfId="0" applyFont="1" applyFill="1" applyBorder="1" applyAlignment="1">
      <alignment horizontal="center" vertical="top" wrapText="1"/>
    </xf>
    <xf numFmtId="0" fontId="4" fillId="38" borderId="35" xfId="0" applyFont="1" applyFill="1" applyBorder="1" applyAlignment="1">
      <alignment horizontal="center" vertical="top" wrapText="1"/>
    </xf>
    <xf numFmtId="0" fontId="4" fillId="38" borderId="36" xfId="0" applyFont="1" applyFill="1" applyBorder="1" applyAlignment="1">
      <alignment horizontal="center" vertical="top" wrapText="1"/>
    </xf>
    <xf numFmtId="0" fontId="5" fillId="37" borderId="14" xfId="0" applyFont="1" applyFill="1" applyBorder="1" applyAlignment="1">
      <alignment horizontal="center" vertical="top"/>
    </xf>
    <xf numFmtId="0" fontId="5" fillId="37" borderId="15" xfId="0" applyFont="1" applyFill="1" applyBorder="1" applyAlignment="1">
      <alignment horizontal="center" vertical="top"/>
    </xf>
    <xf numFmtId="0" fontId="4" fillId="33" borderId="37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8" borderId="39" xfId="0" applyFont="1" applyFill="1" applyBorder="1" applyAlignment="1">
      <alignment horizontal="center" vertical="top"/>
    </xf>
    <xf numFmtId="0" fontId="4" fillId="38" borderId="40" xfId="0" applyFont="1" applyFill="1" applyBorder="1" applyAlignment="1">
      <alignment horizontal="center" vertical="top"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5" fillId="38" borderId="27" xfId="0" applyFont="1" applyFill="1" applyBorder="1" applyAlignment="1">
      <alignment horizontal="left" vertical="top" wrapText="1"/>
    </xf>
    <xf numFmtId="0" fontId="5" fillId="38" borderId="14" xfId="0" applyFont="1" applyFill="1" applyBorder="1" applyAlignment="1">
      <alignment horizontal="left" vertical="top" wrapText="1"/>
    </xf>
    <xf numFmtId="0" fontId="5" fillId="38" borderId="43" xfId="0" applyFont="1" applyFill="1" applyBorder="1" applyAlignment="1">
      <alignment horizontal="left" vertical="top"/>
    </xf>
    <xf numFmtId="0" fontId="5" fillId="38" borderId="21" xfId="0" applyFont="1" applyFill="1" applyBorder="1" applyAlignment="1">
      <alignment horizontal="left" vertical="top"/>
    </xf>
    <xf numFmtId="0" fontId="4" fillId="38" borderId="44" xfId="0" applyFont="1" applyFill="1" applyBorder="1" applyAlignment="1">
      <alignment horizontal="center" vertical="center" wrapText="1"/>
    </xf>
    <xf numFmtId="0" fontId="4" fillId="38" borderId="45" xfId="0" applyFont="1" applyFill="1" applyBorder="1" applyAlignment="1">
      <alignment horizontal="center" vertical="center" wrapText="1"/>
    </xf>
    <xf numFmtId="0" fontId="4" fillId="38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38" borderId="50" xfId="0" applyFont="1" applyFill="1" applyBorder="1" applyAlignment="1">
      <alignment horizontal="center" vertical="top"/>
    </xf>
    <xf numFmtId="0" fontId="4" fillId="38" borderId="21" xfId="0" applyFont="1" applyFill="1" applyBorder="1" applyAlignment="1">
      <alignment horizontal="center" vertical="top"/>
    </xf>
    <xf numFmtId="0" fontId="4" fillId="38" borderId="22" xfId="0" applyFont="1" applyFill="1" applyBorder="1" applyAlignment="1">
      <alignment horizontal="center" vertical="top"/>
    </xf>
    <xf numFmtId="0" fontId="5" fillId="37" borderId="43" xfId="0" applyFont="1" applyFill="1" applyBorder="1" applyAlignment="1">
      <alignment horizontal="left" vertical="top"/>
    </xf>
    <xf numFmtId="0" fontId="5" fillId="37" borderId="21" xfId="0" applyFont="1" applyFill="1" applyBorder="1" applyAlignment="1">
      <alignment horizontal="left" vertical="top"/>
    </xf>
    <xf numFmtId="0" fontId="5" fillId="37" borderId="21" xfId="0" applyFont="1" applyFill="1" applyBorder="1" applyAlignment="1">
      <alignment horizontal="center" vertical="top"/>
    </xf>
    <xf numFmtId="0" fontId="5" fillId="37" borderId="22" xfId="0" applyFont="1" applyFill="1" applyBorder="1" applyAlignment="1">
      <alignment horizontal="center" vertical="top"/>
    </xf>
    <xf numFmtId="0" fontId="5" fillId="38" borderId="51" xfId="0" applyFont="1" applyFill="1" applyBorder="1" applyAlignment="1">
      <alignment horizontal="left" vertical="top" wrapText="1"/>
    </xf>
    <xf numFmtId="0" fontId="5" fillId="38" borderId="11" xfId="0" applyFont="1" applyFill="1" applyBorder="1" applyAlignment="1">
      <alignment horizontal="left" vertical="top" wrapText="1"/>
    </xf>
    <xf numFmtId="0" fontId="5" fillId="38" borderId="52" xfId="0" applyFont="1" applyFill="1" applyBorder="1" applyAlignment="1">
      <alignment horizontal="left" vertical="center"/>
    </xf>
    <xf numFmtId="0" fontId="5" fillId="38" borderId="2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center" vertical="top"/>
    </xf>
    <xf numFmtId="0" fontId="4" fillId="38" borderId="50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 wrapText="1"/>
    </xf>
    <xf numFmtId="0" fontId="4" fillId="38" borderId="40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top" wrapText="1"/>
    </xf>
    <xf numFmtId="0" fontId="4" fillId="38" borderId="33" xfId="0" applyFont="1" applyFill="1" applyBorder="1" applyAlignment="1">
      <alignment horizontal="center" vertical="top" wrapText="1"/>
    </xf>
    <xf numFmtId="0" fontId="4" fillId="38" borderId="5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6" borderId="25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8" fillId="33" borderId="54" xfId="53" applyFont="1" applyFill="1" applyBorder="1" applyAlignment="1" applyProtection="1">
      <alignment horizontal="center" vertical="center" wrapText="1"/>
      <protection/>
    </xf>
    <xf numFmtId="0" fontId="8" fillId="39" borderId="55" xfId="53" applyFont="1" applyFill="1" applyBorder="1" applyAlignment="1" applyProtection="1">
      <alignment horizontal="center" vertical="center" wrapText="1"/>
      <protection/>
    </xf>
    <xf numFmtId="0" fontId="8" fillId="39" borderId="45" xfId="53" applyFont="1" applyFill="1" applyBorder="1" applyAlignment="1" applyProtection="1">
      <alignment horizontal="center" vertical="center" wrapText="1"/>
      <protection/>
    </xf>
    <xf numFmtId="0" fontId="8" fillId="39" borderId="46" xfId="53" applyFont="1" applyFill="1" applyBorder="1" applyAlignment="1" applyProtection="1">
      <alignment horizontal="center" vertical="center" wrapText="1"/>
      <protection/>
    </xf>
    <xf numFmtId="0" fontId="8" fillId="33" borderId="56" xfId="53" applyFont="1" applyFill="1" applyBorder="1" applyAlignment="1" applyProtection="1">
      <alignment horizontal="center" vertical="center" wrapText="1"/>
      <protection/>
    </xf>
    <xf numFmtId="0" fontId="8" fillId="33" borderId="57" xfId="53" applyFont="1" applyFill="1" applyBorder="1" applyAlignment="1" applyProtection="1">
      <alignment horizontal="center" vertical="center" wrapText="1"/>
      <protection/>
    </xf>
    <xf numFmtId="0" fontId="8" fillId="33" borderId="46" xfId="53" applyFont="1" applyFill="1" applyBorder="1" applyAlignment="1" applyProtection="1">
      <alignment horizontal="center" vertical="center" wrapText="1"/>
      <protection/>
    </xf>
    <xf numFmtId="0" fontId="8" fillId="33" borderId="58" xfId="53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4;&#1054;\&#1053;.&#1040;\00%202015\&#1057;&#1077;&#1073;&#1077;&#1089;&#1090;&#1086;&#1080;&#1084;&#1086;&#1089;&#1090;&#1100;%202015\&#1055;&#1088;&#1086;&#1095;&#1080;&#1077;%202015\01%20&#1055;&#1072;&#1088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4;&#1054;\&#1053;.&#1040;\00%202015\&#1041;&#1072;&#1079;&#1072;%202015\&#1058;&#1077;&#1093;&#1086;&#1090;&#1095;&#1077;&#1090;&#1099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BC8">
            <v>317.4111</v>
          </cell>
        </row>
        <row r="9">
          <cell r="BC9">
            <v>16917.12271</v>
          </cell>
        </row>
        <row r="11">
          <cell r="BC11">
            <v>3.31968</v>
          </cell>
        </row>
        <row r="15">
          <cell r="BC15">
            <v>1491.84</v>
          </cell>
        </row>
        <row r="16">
          <cell r="BC16">
            <v>2213.608</v>
          </cell>
        </row>
        <row r="17">
          <cell r="BC17">
            <v>700.10328</v>
          </cell>
        </row>
        <row r="18">
          <cell r="BC18">
            <v>390.74863</v>
          </cell>
          <cell r="BE18">
            <v>528.91977</v>
          </cell>
          <cell r="BF18">
            <v>4</v>
          </cell>
          <cell r="BG18">
            <v>3242.11651</v>
          </cell>
        </row>
        <row r="19">
          <cell r="BC19">
            <v>3170.695647625411</v>
          </cell>
        </row>
        <row r="22">
          <cell r="BC22">
            <v>29829.5816413713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оп"/>
      <sheetName val="Пар"/>
      <sheetName val="Вода и стоки"/>
      <sheetName val="Расход э э"/>
      <sheetName val="По годам"/>
      <sheetName val="2014"/>
      <sheetName val="Совокуп"/>
    </sheetNames>
    <sheetDataSet>
      <sheetData sheetId="0">
        <row r="43">
          <cell r="D43">
            <v>24772</v>
          </cell>
          <cell r="F43">
            <v>4137</v>
          </cell>
          <cell r="G43">
            <v>3568992</v>
          </cell>
        </row>
      </sheetData>
      <sheetData sheetId="1">
        <row r="19">
          <cell r="B19">
            <v>74708.99999999999</v>
          </cell>
          <cell r="M19">
            <v>526369</v>
          </cell>
          <cell r="N19">
            <v>210435</v>
          </cell>
          <cell r="V19">
            <v>22443.000000000007</v>
          </cell>
          <cell r="W19">
            <v>1725.2999999999997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C9" sqref="C9:H9"/>
    </sheetView>
  </sheetViews>
  <sheetFormatPr defaultColWidth="9.140625" defaultRowHeight="15"/>
  <cols>
    <col min="1" max="1" width="19.421875" style="1" customWidth="1"/>
    <col min="2" max="2" width="31.28125" style="1" customWidth="1"/>
    <col min="3" max="3" width="10.7109375" style="1" customWidth="1"/>
    <col min="4" max="4" width="10.00390625" style="1" customWidth="1"/>
    <col min="5" max="5" width="10.7109375" style="1" customWidth="1"/>
    <col min="6" max="6" width="10.8515625" style="1" customWidth="1"/>
    <col min="7" max="7" width="9.57421875" style="1" customWidth="1"/>
    <col min="8" max="8" width="8.140625" style="1" customWidth="1"/>
    <col min="9" max="16384" width="9.140625" style="1" customWidth="1"/>
  </cols>
  <sheetData>
    <row r="1" spans="1:8" ht="42" customHeight="1">
      <c r="A1" s="88" t="s">
        <v>145</v>
      </c>
      <c r="B1" s="88"/>
      <c r="C1" s="88"/>
      <c r="D1" s="88"/>
      <c r="E1" s="88"/>
      <c r="F1" s="88"/>
      <c r="G1" s="88"/>
      <c r="H1" s="88"/>
    </row>
    <row r="2" ht="15.75" thickBot="1">
      <c r="H2" s="2" t="s">
        <v>101</v>
      </c>
    </row>
    <row r="3" spans="1:8" ht="15">
      <c r="A3" s="74" t="s">
        <v>0</v>
      </c>
      <c r="B3" s="75"/>
      <c r="C3" s="96" t="s">
        <v>160</v>
      </c>
      <c r="D3" s="96"/>
      <c r="E3" s="96"/>
      <c r="F3" s="96"/>
      <c r="G3" s="96"/>
      <c r="H3" s="97"/>
    </row>
    <row r="4" spans="1:8" ht="15">
      <c r="A4" s="89" t="s">
        <v>16</v>
      </c>
      <c r="B4" s="90"/>
      <c r="C4" s="91">
        <v>6731053369</v>
      </c>
      <c r="D4" s="91"/>
      <c r="E4" s="91"/>
      <c r="F4" s="91"/>
      <c r="G4" s="91"/>
      <c r="H4" s="92"/>
    </row>
    <row r="5" spans="1:8" ht="15">
      <c r="A5" s="89" t="s">
        <v>17</v>
      </c>
      <c r="B5" s="90"/>
      <c r="C5" s="91">
        <v>673101001</v>
      </c>
      <c r="D5" s="91"/>
      <c r="E5" s="91"/>
      <c r="F5" s="91"/>
      <c r="G5" s="91"/>
      <c r="H5" s="92"/>
    </row>
    <row r="6" spans="1:8" ht="15.75" thickBot="1">
      <c r="A6" s="117" t="s">
        <v>53</v>
      </c>
      <c r="B6" s="118"/>
      <c r="C6" s="119" t="s">
        <v>161</v>
      </c>
      <c r="D6" s="119"/>
      <c r="E6" s="119"/>
      <c r="F6" s="119"/>
      <c r="G6" s="119"/>
      <c r="H6" s="120"/>
    </row>
    <row r="7" spans="1:8" ht="15">
      <c r="A7" s="121" t="s">
        <v>146</v>
      </c>
      <c r="B7" s="122"/>
      <c r="C7" s="108" t="s">
        <v>170</v>
      </c>
      <c r="D7" s="109"/>
      <c r="E7" s="109"/>
      <c r="F7" s="109"/>
      <c r="G7" s="109"/>
      <c r="H7" s="110"/>
    </row>
    <row r="8" spans="1:8" ht="15">
      <c r="A8" s="80"/>
      <c r="B8" s="81"/>
      <c r="C8" s="111"/>
      <c r="D8" s="112"/>
      <c r="E8" s="112"/>
      <c r="F8" s="112"/>
      <c r="G8" s="112"/>
      <c r="H8" s="113"/>
    </row>
    <row r="9" spans="1:8" ht="30" customHeight="1">
      <c r="A9" s="80" t="s">
        <v>15</v>
      </c>
      <c r="B9" s="81"/>
      <c r="C9" s="129" t="s">
        <v>165</v>
      </c>
      <c r="D9" s="130"/>
      <c r="E9" s="130"/>
      <c r="F9" s="130"/>
      <c r="G9" s="130"/>
      <c r="H9" s="131"/>
    </row>
    <row r="10" spans="1:8" ht="15">
      <c r="A10" s="80" t="s">
        <v>55</v>
      </c>
      <c r="B10" s="81"/>
      <c r="C10" s="125" t="s">
        <v>169</v>
      </c>
      <c r="D10" s="82"/>
      <c r="E10" s="82"/>
      <c r="F10" s="82"/>
      <c r="G10" s="82"/>
      <c r="H10" s="83"/>
    </row>
    <row r="11" spans="1:8" ht="30" customHeight="1" thickBot="1">
      <c r="A11" s="123" t="s">
        <v>1</v>
      </c>
      <c r="B11" s="124"/>
      <c r="C11" s="93" t="s">
        <v>166</v>
      </c>
      <c r="D11" s="94"/>
      <c r="E11" s="94"/>
      <c r="F11" s="94"/>
      <c r="G11" s="94"/>
      <c r="H11" s="95"/>
    </row>
    <row r="12" spans="1:8" ht="34.5" customHeight="1" thickBot="1">
      <c r="A12" s="80" t="s">
        <v>162</v>
      </c>
      <c r="B12" s="81"/>
      <c r="C12" s="126" t="s">
        <v>168</v>
      </c>
      <c r="D12" s="127"/>
      <c r="E12" s="127"/>
      <c r="F12" s="127"/>
      <c r="G12" s="127"/>
      <c r="H12" s="128"/>
    </row>
    <row r="13" spans="1:8" ht="34.5" customHeight="1" thickBot="1">
      <c r="A13" s="80" t="s">
        <v>100</v>
      </c>
      <c r="B13" s="81"/>
      <c r="C13" s="114"/>
      <c r="D13" s="100"/>
      <c r="E13" s="100"/>
      <c r="F13" s="100"/>
      <c r="G13" s="100"/>
      <c r="H13" s="101"/>
    </row>
    <row r="14" ht="25.5" customHeight="1" thickBot="1">
      <c r="H14" s="2" t="s">
        <v>104</v>
      </c>
    </row>
    <row r="15" spans="1:8" ht="48.75" customHeight="1">
      <c r="A15" s="104" t="s">
        <v>147</v>
      </c>
      <c r="B15" s="105"/>
      <c r="C15" s="76"/>
      <c r="D15" s="76"/>
      <c r="E15" s="76"/>
      <c r="F15" s="76"/>
      <c r="G15" s="76"/>
      <c r="H15" s="77"/>
    </row>
    <row r="16" spans="1:8" ht="28.5" customHeight="1">
      <c r="A16" s="80" t="s">
        <v>15</v>
      </c>
      <c r="B16" s="81"/>
      <c r="C16" s="82"/>
      <c r="D16" s="82"/>
      <c r="E16" s="82"/>
      <c r="F16" s="82"/>
      <c r="G16" s="82"/>
      <c r="H16" s="83"/>
    </row>
    <row r="17" spans="1:8" ht="16.5" customHeight="1">
      <c r="A17" s="80" t="s">
        <v>54</v>
      </c>
      <c r="B17" s="81"/>
      <c r="C17" s="82"/>
      <c r="D17" s="82"/>
      <c r="E17" s="82"/>
      <c r="F17" s="82"/>
      <c r="G17" s="82"/>
      <c r="H17" s="83"/>
    </row>
    <row r="18" spans="1:8" ht="16.5" customHeight="1" thickBot="1">
      <c r="A18" s="84" t="s">
        <v>1</v>
      </c>
      <c r="B18" s="85"/>
      <c r="C18" s="86"/>
      <c r="D18" s="86"/>
      <c r="E18" s="86"/>
      <c r="F18" s="86"/>
      <c r="G18" s="86"/>
      <c r="H18" s="87"/>
    </row>
    <row r="19" spans="1:8" ht="31.5" customHeight="1" thickBot="1">
      <c r="A19" s="98" t="s">
        <v>102</v>
      </c>
      <c r="B19" s="99"/>
      <c r="C19" s="100"/>
      <c r="D19" s="100"/>
      <c r="E19" s="100"/>
      <c r="F19" s="100"/>
      <c r="G19" s="100"/>
      <c r="H19" s="101"/>
    </row>
    <row r="20" ht="28.5" customHeight="1" thickBot="1">
      <c r="H20" s="2" t="s">
        <v>105</v>
      </c>
    </row>
    <row r="21" spans="1:8" ht="39" customHeight="1">
      <c r="A21" s="104" t="s">
        <v>148</v>
      </c>
      <c r="B21" s="105"/>
      <c r="C21" s="76"/>
      <c r="D21" s="76"/>
      <c r="E21" s="76"/>
      <c r="F21" s="76"/>
      <c r="G21" s="76"/>
      <c r="H21" s="77"/>
    </row>
    <row r="22" spans="1:8" ht="23.25" customHeight="1">
      <c r="A22" s="80"/>
      <c r="B22" s="81"/>
      <c r="C22" s="78"/>
      <c r="D22" s="78"/>
      <c r="E22" s="78"/>
      <c r="F22" s="78"/>
      <c r="G22" s="78"/>
      <c r="H22" s="79"/>
    </row>
    <row r="23" spans="1:8" ht="30.75" customHeight="1">
      <c r="A23" s="80" t="s">
        <v>15</v>
      </c>
      <c r="B23" s="81"/>
      <c r="C23" s="82"/>
      <c r="D23" s="82"/>
      <c r="E23" s="82"/>
      <c r="F23" s="82"/>
      <c r="G23" s="82"/>
      <c r="H23" s="83"/>
    </row>
    <row r="24" spans="1:8" ht="15">
      <c r="A24" s="80" t="s">
        <v>54</v>
      </c>
      <c r="B24" s="81"/>
      <c r="C24" s="82"/>
      <c r="D24" s="82"/>
      <c r="E24" s="82"/>
      <c r="F24" s="82"/>
      <c r="G24" s="82"/>
      <c r="H24" s="83"/>
    </row>
    <row r="25" spans="1:8" ht="15.75" thickBot="1">
      <c r="A25" s="106" t="s">
        <v>1</v>
      </c>
      <c r="B25" s="107"/>
      <c r="C25" s="115"/>
      <c r="D25" s="115"/>
      <c r="E25" s="115"/>
      <c r="F25" s="115"/>
      <c r="G25" s="115"/>
      <c r="H25" s="116"/>
    </row>
    <row r="26" spans="1:8" ht="65.25" customHeight="1" thickBot="1">
      <c r="A26" s="102" t="s">
        <v>103</v>
      </c>
      <c r="B26" s="103"/>
      <c r="C26" s="114"/>
      <c r="D26" s="100"/>
      <c r="E26" s="100"/>
      <c r="F26" s="100"/>
      <c r="G26" s="100"/>
      <c r="H26" s="101"/>
    </row>
    <row r="27" ht="25.5" customHeight="1" thickBot="1">
      <c r="H27" s="2" t="s">
        <v>106</v>
      </c>
    </row>
    <row r="28" spans="1:8" ht="36" customHeight="1">
      <c r="A28" s="104" t="s">
        <v>149</v>
      </c>
      <c r="B28" s="105"/>
      <c r="C28" s="76"/>
      <c r="D28" s="76"/>
      <c r="E28" s="76"/>
      <c r="F28" s="76"/>
      <c r="G28" s="76"/>
      <c r="H28" s="77"/>
    </row>
    <row r="29" spans="1:8" ht="26.25" customHeight="1">
      <c r="A29" s="80"/>
      <c r="B29" s="81"/>
      <c r="C29" s="78"/>
      <c r="D29" s="78"/>
      <c r="E29" s="78"/>
      <c r="F29" s="78"/>
      <c r="G29" s="78"/>
      <c r="H29" s="79"/>
    </row>
    <row r="30" spans="1:8" ht="15" customHeight="1">
      <c r="A30" s="80" t="s">
        <v>15</v>
      </c>
      <c r="B30" s="81"/>
      <c r="C30" s="82"/>
      <c r="D30" s="82"/>
      <c r="E30" s="82"/>
      <c r="F30" s="82"/>
      <c r="G30" s="82"/>
      <c r="H30" s="83"/>
    </row>
    <row r="31" spans="1:8" ht="15" customHeight="1">
      <c r="A31" s="80" t="s">
        <v>54</v>
      </c>
      <c r="B31" s="81"/>
      <c r="C31" s="82"/>
      <c r="D31" s="82"/>
      <c r="E31" s="82"/>
      <c r="F31" s="82"/>
      <c r="G31" s="82"/>
      <c r="H31" s="83"/>
    </row>
    <row r="32" spans="1:8" ht="15.75" thickBot="1">
      <c r="A32" s="84" t="s">
        <v>1</v>
      </c>
      <c r="B32" s="85"/>
      <c r="C32" s="86"/>
      <c r="D32" s="86"/>
      <c r="E32" s="86"/>
      <c r="F32" s="86"/>
      <c r="G32" s="86"/>
      <c r="H32" s="87"/>
    </row>
    <row r="33" spans="1:8" ht="50.25" customHeight="1" thickBot="1">
      <c r="A33" s="98" t="s">
        <v>142</v>
      </c>
      <c r="B33" s="99"/>
      <c r="C33" s="114"/>
      <c r="D33" s="100"/>
      <c r="E33" s="100"/>
      <c r="F33" s="100"/>
      <c r="G33" s="100"/>
      <c r="H33" s="101"/>
    </row>
    <row r="34" ht="27" customHeight="1" thickBot="1">
      <c r="H34" s="2" t="s">
        <v>107</v>
      </c>
    </row>
    <row r="35" spans="1:8" ht="15">
      <c r="A35" s="104" t="s">
        <v>150</v>
      </c>
      <c r="B35" s="105"/>
      <c r="C35" s="76"/>
      <c r="D35" s="76"/>
      <c r="E35" s="76"/>
      <c r="F35" s="76"/>
      <c r="G35" s="76"/>
      <c r="H35" s="77"/>
    </row>
    <row r="36" spans="1:8" ht="15">
      <c r="A36" s="80"/>
      <c r="B36" s="81"/>
      <c r="C36" s="78"/>
      <c r="D36" s="78"/>
      <c r="E36" s="78"/>
      <c r="F36" s="78"/>
      <c r="G36" s="78"/>
      <c r="H36" s="79"/>
    </row>
    <row r="37" spans="1:8" ht="15">
      <c r="A37" s="80" t="s">
        <v>15</v>
      </c>
      <c r="B37" s="81"/>
      <c r="C37" s="82"/>
      <c r="D37" s="82"/>
      <c r="E37" s="82"/>
      <c r="F37" s="82"/>
      <c r="G37" s="82"/>
      <c r="H37" s="83"/>
    </row>
    <row r="38" spans="1:8" ht="15">
      <c r="A38" s="80" t="s">
        <v>54</v>
      </c>
      <c r="B38" s="81"/>
      <c r="C38" s="82"/>
      <c r="D38" s="82"/>
      <c r="E38" s="82"/>
      <c r="F38" s="82"/>
      <c r="G38" s="82"/>
      <c r="H38" s="83"/>
    </row>
    <row r="39" spans="1:8" ht="15.75" thickBot="1">
      <c r="A39" s="84" t="s">
        <v>1</v>
      </c>
      <c r="B39" s="85"/>
      <c r="C39" s="86"/>
      <c r="D39" s="86"/>
      <c r="E39" s="86"/>
      <c r="F39" s="86"/>
      <c r="G39" s="86"/>
      <c r="H39" s="87"/>
    </row>
    <row r="40" spans="1:8" ht="30" customHeight="1" thickBot="1">
      <c r="A40" s="98" t="s">
        <v>143</v>
      </c>
      <c r="B40" s="99"/>
      <c r="C40" s="114"/>
      <c r="D40" s="100"/>
      <c r="E40" s="100"/>
      <c r="F40" s="100"/>
      <c r="G40" s="100"/>
      <c r="H40" s="101"/>
    </row>
  </sheetData>
  <sheetProtection/>
  <mergeCells count="61">
    <mergeCell ref="A40:B40"/>
    <mergeCell ref="C40:H40"/>
    <mergeCell ref="A37:B37"/>
    <mergeCell ref="C37:H37"/>
    <mergeCell ref="A38:B38"/>
    <mergeCell ref="C30:H30"/>
    <mergeCell ref="A39:B39"/>
    <mergeCell ref="C31:H31"/>
    <mergeCell ref="C32:H32"/>
    <mergeCell ref="A33:B33"/>
    <mergeCell ref="C33:H33"/>
    <mergeCell ref="A23:B23"/>
    <mergeCell ref="C38:H38"/>
    <mergeCell ref="A24:B24"/>
    <mergeCell ref="C39:H39"/>
    <mergeCell ref="C9:H9"/>
    <mergeCell ref="A35:B36"/>
    <mergeCell ref="C35:H36"/>
    <mergeCell ref="A28:B29"/>
    <mergeCell ref="C28:H29"/>
    <mergeCell ref="A30:B30"/>
    <mergeCell ref="A11:B11"/>
    <mergeCell ref="A31:B31"/>
    <mergeCell ref="C13:H13"/>
    <mergeCell ref="A32:B32"/>
    <mergeCell ref="C10:H10"/>
    <mergeCell ref="A17:B17"/>
    <mergeCell ref="C17:H17"/>
    <mergeCell ref="A16:B16"/>
    <mergeCell ref="C16:H16"/>
    <mergeCell ref="C12:H12"/>
    <mergeCell ref="A26:B26"/>
    <mergeCell ref="A21:B22"/>
    <mergeCell ref="A25:B25"/>
    <mergeCell ref="C7:H8"/>
    <mergeCell ref="C26:H26"/>
    <mergeCell ref="C15:H15"/>
    <mergeCell ref="C23:H23"/>
    <mergeCell ref="C25:H25"/>
    <mergeCell ref="A15:B15"/>
    <mergeCell ref="A7:B8"/>
    <mergeCell ref="A1:H1"/>
    <mergeCell ref="A4:B4"/>
    <mergeCell ref="A5:B5"/>
    <mergeCell ref="C4:H4"/>
    <mergeCell ref="C5:H5"/>
    <mergeCell ref="C11:H11"/>
    <mergeCell ref="C3:H3"/>
    <mergeCell ref="A6:B6"/>
    <mergeCell ref="C6:H6"/>
    <mergeCell ref="A10:B10"/>
    <mergeCell ref="A3:B3"/>
    <mergeCell ref="C21:H22"/>
    <mergeCell ref="A9:B9"/>
    <mergeCell ref="C24:H24"/>
    <mergeCell ref="A18:B18"/>
    <mergeCell ref="C18:H18"/>
    <mergeCell ref="A19:B19"/>
    <mergeCell ref="C19:H19"/>
    <mergeCell ref="A12:B12"/>
    <mergeCell ref="A13:B13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B3" sqref="B3:H7"/>
    </sheetView>
  </sheetViews>
  <sheetFormatPr defaultColWidth="9.140625" defaultRowHeight="15"/>
  <cols>
    <col min="1" max="1" width="34.00390625" style="1" customWidth="1"/>
    <col min="2" max="4" width="9.140625" style="1" customWidth="1"/>
    <col min="5" max="5" width="34.140625" style="1" customWidth="1"/>
    <col min="6" max="16384" width="9.140625" style="1" customWidth="1"/>
  </cols>
  <sheetData>
    <row r="1" spans="1:8" ht="30.75" customHeight="1">
      <c r="A1" s="162" t="s">
        <v>137</v>
      </c>
      <c r="B1" s="162"/>
      <c r="C1" s="162"/>
      <c r="D1" s="162"/>
      <c r="E1" s="162"/>
      <c r="F1" s="162"/>
      <c r="G1" s="162"/>
      <c r="H1" s="162"/>
    </row>
    <row r="2" spans="1:8" ht="15">
      <c r="A2" s="47"/>
      <c r="B2" s="47"/>
      <c r="C2" s="47"/>
      <c r="D2" s="47"/>
      <c r="E2" s="47"/>
      <c r="F2" s="47"/>
      <c r="G2" s="47"/>
      <c r="H2" s="47"/>
    </row>
    <row r="3" spans="1:8" ht="63" customHeight="1">
      <c r="A3" s="8" t="s">
        <v>58</v>
      </c>
      <c r="B3" s="155"/>
      <c r="C3" s="155"/>
      <c r="D3" s="155"/>
      <c r="E3" s="155"/>
      <c r="F3" s="155"/>
      <c r="G3" s="155"/>
      <c r="H3" s="155"/>
    </row>
    <row r="4" spans="1:8" ht="15">
      <c r="A4" s="48" t="s">
        <v>21</v>
      </c>
      <c r="B4" s="155"/>
      <c r="C4" s="155"/>
      <c r="D4" s="155"/>
      <c r="E4" s="155"/>
      <c r="F4" s="155"/>
      <c r="G4" s="155"/>
      <c r="H4" s="155"/>
    </row>
    <row r="5" spans="1:8" ht="15">
      <c r="A5" s="48" t="s">
        <v>20</v>
      </c>
      <c r="B5" s="155"/>
      <c r="C5" s="155"/>
      <c r="D5" s="155"/>
      <c r="E5" s="155"/>
      <c r="F5" s="155"/>
      <c r="G5" s="155"/>
      <c r="H5" s="155"/>
    </row>
    <row r="6" spans="1:8" ht="15">
      <c r="A6" s="48" t="s">
        <v>18</v>
      </c>
      <c r="B6" s="155"/>
      <c r="C6" s="155"/>
      <c r="D6" s="155"/>
      <c r="E6" s="155"/>
      <c r="F6" s="155"/>
      <c r="G6" s="155"/>
      <c r="H6" s="155"/>
    </row>
    <row r="7" spans="1:8" ht="15">
      <c r="A7" s="48" t="s">
        <v>19</v>
      </c>
      <c r="B7" s="155"/>
      <c r="C7" s="155"/>
      <c r="D7" s="155"/>
      <c r="E7" s="155"/>
      <c r="F7" s="155"/>
      <c r="G7" s="155"/>
      <c r="H7" s="155"/>
    </row>
  </sheetData>
  <sheetProtection/>
  <mergeCells count="6">
    <mergeCell ref="B7:H7"/>
    <mergeCell ref="A1:H1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63.8515625" style="1" customWidth="1"/>
    <col min="2" max="2" width="24.00390625" style="1" customWidth="1"/>
    <col min="3" max="3" width="16.57421875" style="1" customWidth="1"/>
    <col min="4" max="16384" width="9.140625" style="1" customWidth="1"/>
  </cols>
  <sheetData>
    <row r="1" spans="1:3" ht="36" customHeight="1">
      <c r="A1" s="132" t="s">
        <v>108</v>
      </c>
      <c r="B1" s="132"/>
      <c r="C1" s="132"/>
    </row>
    <row r="2" spans="1:3" ht="14.25" customHeight="1">
      <c r="A2" s="53"/>
      <c r="B2" s="73"/>
      <c r="C2" s="73"/>
    </row>
    <row r="3" spans="1:3" ht="15">
      <c r="A3" s="51" t="s">
        <v>111</v>
      </c>
      <c r="B3" s="52">
        <v>2016</v>
      </c>
      <c r="C3" s="53"/>
    </row>
    <row r="4" spans="1:3" ht="15">
      <c r="A4" s="51" t="s">
        <v>56</v>
      </c>
      <c r="B4" s="52">
        <v>2015</v>
      </c>
      <c r="C4" s="53"/>
    </row>
    <row r="5" spans="1:3" ht="9" customHeight="1">
      <c r="A5" s="53"/>
      <c r="B5" s="53"/>
      <c r="C5" s="53"/>
    </row>
    <row r="6" spans="1:3" ht="7.5" customHeight="1">
      <c r="A6" s="53"/>
      <c r="B6" s="53"/>
      <c r="C6" s="53"/>
    </row>
    <row r="7" spans="1:3" s="4" customFormat="1" ht="108.75" customHeight="1">
      <c r="A7" s="54" t="s">
        <v>2</v>
      </c>
      <c r="B7" s="54" t="s">
        <v>109</v>
      </c>
      <c r="C7" s="54" t="s">
        <v>133</v>
      </c>
    </row>
    <row r="8" spans="1:3" ht="30">
      <c r="A8" s="55" t="s">
        <v>64</v>
      </c>
      <c r="B8" s="56" t="s">
        <v>163</v>
      </c>
      <c r="C8" s="56" t="s">
        <v>163</v>
      </c>
    </row>
    <row r="9" spans="1:4" ht="15">
      <c r="A9" s="55" t="s">
        <v>65</v>
      </c>
      <c r="B9" s="64">
        <v>37124.992</v>
      </c>
      <c r="C9" s="64">
        <f>'[1]Лист1'!$BC$22</f>
        <v>29829.5816413713</v>
      </c>
      <c r="D9" s="63"/>
    </row>
    <row r="10" spans="1:4" ht="33.75" customHeight="1">
      <c r="A10" s="55" t="s">
        <v>66</v>
      </c>
      <c r="B10" s="64">
        <f>B14+B19+B22+B24+B26+B28+B32+B31</f>
        <v>35894.38999999999</v>
      </c>
      <c r="C10" s="64">
        <f>C14+C19+C22+C24+C26+C28+C32+C31</f>
        <v>28979.885327625412</v>
      </c>
      <c r="D10" s="62"/>
    </row>
    <row r="11" spans="1:4" ht="18.75" customHeight="1">
      <c r="A11" s="57" t="s">
        <v>22</v>
      </c>
      <c r="B11" s="64"/>
      <c r="C11" s="52"/>
      <c r="D11" s="62"/>
    </row>
    <row r="12" spans="1:3" ht="15">
      <c r="A12" s="57" t="s">
        <v>138</v>
      </c>
      <c r="B12" s="64"/>
      <c r="C12" s="52"/>
    </row>
    <row r="13" spans="1:3" ht="15">
      <c r="A13" s="58" t="s">
        <v>85</v>
      </c>
      <c r="B13" s="64"/>
      <c r="C13" s="52"/>
    </row>
    <row r="14" spans="1:4" ht="15">
      <c r="A14" s="59" t="s">
        <v>88</v>
      </c>
      <c r="B14" s="64">
        <v>19794.199</v>
      </c>
      <c r="C14" s="64">
        <f>'[1]Лист1'!$BC$9</f>
        <v>16917.12271</v>
      </c>
      <c r="D14" s="62"/>
    </row>
    <row r="15" spans="1:3" ht="30">
      <c r="A15" s="59" t="s">
        <v>86</v>
      </c>
      <c r="B15" s="65">
        <f>B14/B16*1000</f>
        <v>4876.547525781832</v>
      </c>
      <c r="C15" s="65">
        <f>C14/C16*1000</f>
        <v>4740.0281956361905</v>
      </c>
    </row>
    <row r="16" spans="1:3" ht="15">
      <c r="A16" s="59" t="s">
        <v>87</v>
      </c>
      <c r="B16" s="65">
        <v>4059.06</v>
      </c>
      <c r="C16" s="65">
        <f>'[2]Топ'!$G$43/1000</f>
        <v>3568.992</v>
      </c>
    </row>
    <row r="17" spans="1:3" ht="15">
      <c r="A17" s="59" t="s">
        <v>23</v>
      </c>
      <c r="B17" s="52"/>
      <c r="C17" s="52"/>
    </row>
    <row r="18" spans="1:3" ht="41.25" customHeight="1">
      <c r="A18" s="58" t="s">
        <v>139</v>
      </c>
      <c r="B18" s="52"/>
      <c r="C18" s="52"/>
    </row>
    <row r="19" spans="1:3" ht="30">
      <c r="A19" s="57" t="s">
        <v>24</v>
      </c>
      <c r="B19" s="64">
        <v>4075.228</v>
      </c>
      <c r="C19" s="64">
        <f>'[1]Лист1'!$BC$15</f>
        <v>1491.84</v>
      </c>
    </row>
    <row r="20" spans="1:3" ht="15">
      <c r="A20" s="60" t="s">
        <v>57</v>
      </c>
      <c r="B20" s="66">
        <f>B19/B21</f>
        <v>5.124622591090572</v>
      </c>
      <c r="C20" s="66">
        <f>C19/C21</f>
        <v>4.7219988985041175</v>
      </c>
    </row>
    <row r="21" spans="1:3" ht="15">
      <c r="A21" s="60" t="s">
        <v>167</v>
      </c>
      <c r="B21" s="52">
        <v>795.225</v>
      </c>
      <c r="C21" s="52">
        <f>'[2]Пар'!$M$19/1000-'[2]Пар'!$N$19/1000</f>
        <v>315.934</v>
      </c>
    </row>
    <row r="22" spans="1:3" ht="30">
      <c r="A22" s="57" t="s">
        <v>25</v>
      </c>
      <c r="B22" s="64">
        <v>368.007</v>
      </c>
      <c r="C22" s="64">
        <f>'[1]Лист1'!$BC$11</f>
        <v>3.31968</v>
      </c>
    </row>
    <row r="23" spans="1:3" ht="30">
      <c r="A23" s="57" t="s">
        <v>26</v>
      </c>
      <c r="B23" s="64"/>
      <c r="C23" s="52"/>
    </row>
    <row r="24" spans="1:3" ht="32.25" customHeight="1">
      <c r="A24" s="57" t="s">
        <v>27</v>
      </c>
      <c r="B24" s="64">
        <v>2158.1</v>
      </c>
      <c r="C24" s="64">
        <f>'[1]Лист1'!$BC$16+'[1]Лист1'!$BC$17</f>
        <v>2913.7112800000004</v>
      </c>
    </row>
    <row r="25" spans="1:3" ht="30">
      <c r="A25" s="57" t="s">
        <v>28</v>
      </c>
      <c r="B25" s="52"/>
      <c r="C25" s="52"/>
    </row>
    <row r="26" spans="1:3" ht="15">
      <c r="A26" s="57" t="s">
        <v>29</v>
      </c>
      <c r="B26" s="64">
        <f>2168.017+4506.753</f>
        <v>6674.7699999999995</v>
      </c>
      <c r="C26" s="64">
        <f>'[1]Лист1'!$BC$18+'[1]Лист1'!$BF$18+'[1]Лист1'!$BG$18</f>
        <v>3636.86514</v>
      </c>
    </row>
    <row r="27" spans="1:3" ht="30">
      <c r="A27" s="61" t="s">
        <v>30</v>
      </c>
      <c r="B27" s="64"/>
      <c r="C27" s="64"/>
    </row>
    <row r="28" spans="1:4" ht="15">
      <c r="A28" s="57" t="s">
        <v>31</v>
      </c>
      <c r="B28" s="64">
        <v>1020.284</v>
      </c>
      <c r="C28" s="64">
        <f>'[1]Лист1'!$BC$19</f>
        <v>3170.695647625411</v>
      </c>
      <c r="D28" s="63"/>
    </row>
    <row r="29" spans="1:3" ht="30">
      <c r="A29" s="61" t="s">
        <v>32</v>
      </c>
      <c r="B29" s="64"/>
      <c r="C29" s="64"/>
    </row>
    <row r="30" spans="1:3" ht="30">
      <c r="A30" s="57" t="s">
        <v>33</v>
      </c>
      <c r="B30" s="52"/>
      <c r="C30" s="52"/>
    </row>
    <row r="31" spans="1:3" ht="45.75" customHeight="1">
      <c r="A31" s="57" t="s">
        <v>140</v>
      </c>
      <c r="B31" s="64">
        <v>1055.1</v>
      </c>
      <c r="C31" s="64">
        <f>'[1]Лист1'!$BE$18</f>
        <v>528.91977</v>
      </c>
    </row>
    <row r="32" spans="1:3" ht="15">
      <c r="A32" s="57" t="s">
        <v>151</v>
      </c>
      <c r="B32" s="64">
        <v>748.702</v>
      </c>
      <c r="C32" s="64">
        <f>'[1]Лист1'!$BC$8</f>
        <v>317.4111</v>
      </c>
    </row>
    <row r="33" spans="1:3" ht="15">
      <c r="A33" s="55" t="s">
        <v>67</v>
      </c>
      <c r="B33" s="64">
        <v>1230.602</v>
      </c>
      <c r="C33" s="64">
        <f>C9-C10</f>
        <v>849.6963137458879</v>
      </c>
    </row>
    <row r="34" spans="1:3" ht="15">
      <c r="A34" s="55" t="s">
        <v>68</v>
      </c>
      <c r="B34" s="52"/>
      <c r="C34" s="52"/>
    </row>
    <row r="35" spans="1:3" ht="60">
      <c r="A35" s="57" t="s">
        <v>4</v>
      </c>
      <c r="B35" s="52"/>
      <c r="C35" s="52"/>
    </row>
    <row r="36" spans="1:3" ht="30">
      <c r="A36" s="55" t="s">
        <v>69</v>
      </c>
      <c r="B36" s="52"/>
      <c r="C36" s="52"/>
    </row>
    <row r="37" spans="1:3" ht="15">
      <c r="A37" s="57" t="s">
        <v>6</v>
      </c>
      <c r="B37" s="52"/>
      <c r="C37" s="52"/>
    </row>
    <row r="38" spans="1:3" ht="30">
      <c r="A38" s="55" t="s">
        <v>141</v>
      </c>
      <c r="B38" s="52"/>
      <c r="C38" s="52"/>
    </row>
    <row r="39" spans="1:3" ht="15">
      <c r="A39" s="55" t="s">
        <v>70</v>
      </c>
      <c r="B39" s="52"/>
      <c r="C39" s="52"/>
    </row>
    <row r="40" spans="1:3" ht="15">
      <c r="A40" s="55" t="s">
        <v>71</v>
      </c>
      <c r="B40" s="52"/>
      <c r="C40" s="52"/>
    </row>
    <row r="41" spans="1:3" ht="15" customHeight="1">
      <c r="A41" s="55" t="s">
        <v>72</v>
      </c>
      <c r="B41" s="52">
        <v>29.443</v>
      </c>
      <c r="C41" s="67">
        <f>'[2]Топ'!$D$43/1000</f>
        <v>24.772</v>
      </c>
    </row>
    <row r="42" spans="1:3" ht="15">
      <c r="A42" s="55" t="s">
        <v>73</v>
      </c>
      <c r="B42" s="52"/>
      <c r="C42" s="52"/>
    </row>
    <row r="43" spans="1:3" ht="30">
      <c r="A43" s="55" t="s">
        <v>74</v>
      </c>
      <c r="B43" s="52">
        <v>28.775</v>
      </c>
      <c r="C43" s="67">
        <f>'[2]Пар'!$V$19/1000</f>
        <v>22.44300000000001</v>
      </c>
    </row>
    <row r="44" spans="1:3" ht="15">
      <c r="A44" s="57" t="s">
        <v>5</v>
      </c>
      <c r="B44" s="52"/>
      <c r="C44" s="52"/>
    </row>
    <row r="45" spans="1:3" ht="15">
      <c r="A45" s="57" t="s">
        <v>110</v>
      </c>
      <c r="B45" s="52"/>
      <c r="C45" s="52"/>
    </row>
    <row r="46" spans="1:3" ht="32.25" customHeight="1">
      <c r="A46" s="55" t="s">
        <v>75</v>
      </c>
      <c r="B46" s="68">
        <f>183/28775</f>
        <v>0.006359687228496959</v>
      </c>
      <c r="C46" s="69">
        <f>'[2]Пар'!$W$19/1000/C43</f>
        <v>0.07687474936505811</v>
      </c>
    </row>
    <row r="47" spans="1:3" ht="30">
      <c r="A47" s="55" t="s">
        <v>76</v>
      </c>
      <c r="B47" s="52">
        <v>0.72</v>
      </c>
      <c r="C47" s="52">
        <v>0.72</v>
      </c>
    </row>
    <row r="48" spans="1:3" ht="30">
      <c r="A48" s="55" t="s">
        <v>77</v>
      </c>
      <c r="B48" s="52">
        <v>1.4</v>
      </c>
      <c r="C48" s="52">
        <v>1.4</v>
      </c>
    </row>
    <row r="49" spans="1:3" ht="15">
      <c r="A49" s="55" t="s">
        <v>78</v>
      </c>
      <c r="B49" s="52"/>
      <c r="C49" s="52"/>
    </row>
    <row r="50" spans="1:3" ht="15">
      <c r="A50" s="55" t="s">
        <v>79</v>
      </c>
      <c r="B50" s="52">
        <v>1</v>
      </c>
      <c r="C50" s="52">
        <v>1</v>
      </c>
    </row>
    <row r="51" spans="1:3" ht="15">
      <c r="A51" s="55" t="s">
        <v>80</v>
      </c>
      <c r="B51" s="52"/>
      <c r="C51" s="52"/>
    </row>
    <row r="52" spans="1:3" ht="30">
      <c r="A52" s="55" t="s">
        <v>81</v>
      </c>
      <c r="B52" s="52">
        <v>12</v>
      </c>
      <c r="C52" s="70">
        <v>12</v>
      </c>
    </row>
    <row r="53" spans="1:3" ht="30">
      <c r="A53" s="55" t="s">
        <v>82</v>
      </c>
      <c r="B53" s="52">
        <v>159.2</v>
      </c>
      <c r="C53" s="66">
        <f>'[2]Топ'!$F$43/1000/C43*1000</f>
        <v>184.33364523459423</v>
      </c>
    </row>
    <row r="54" spans="1:3" ht="30">
      <c r="A54" s="55" t="s">
        <v>83</v>
      </c>
      <c r="B54" s="71">
        <f>B21/28.775/1000</f>
        <v>0.027635968722849697</v>
      </c>
      <c r="C54" s="71">
        <f>C21/C43/1000</f>
        <v>0.014077173283429128</v>
      </c>
    </row>
    <row r="55" spans="1:3" ht="30" customHeight="1">
      <c r="A55" s="55" t="s">
        <v>84</v>
      </c>
      <c r="B55" s="72">
        <f>24992/28.775/1000</f>
        <v>0.8685317115551694</v>
      </c>
      <c r="C55" s="72">
        <f>'[2]Пар'!$B$19/C43/1000</f>
        <v>3.328833043710732</v>
      </c>
    </row>
  </sheetData>
  <sheetProtection/>
  <mergeCells count="1">
    <mergeCell ref="A1:C1"/>
  </mergeCells>
  <printOptions horizontalCentered="1"/>
  <pageMargins left="0.3937007874015748" right="0" top="0.3937007874015748" bottom="0.3937007874015748" header="0.1968503937007874" footer="0.1968503937007874"/>
  <pageSetup fitToHeight="3" fitToWidth="1" horizontalDpi="600" verticalDpi="600" orientation="portrait" paperSize="9" scale="94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zoomScalePageLayoutView="0" workbookViewId="0" topLeftCell="A1">
      <selection activeCell="B4" sqref="B4:B7"/>
    </sheetView>
  </sheetViews>
  <sheetFormatPr defaultColWidth="9.140625" defaultRowHeight="15"/>
  <cols>
    <col min="1" max="1" width="60.8515625" style="1" customWidth="1"/>
    <col min="2" max="2" width="57.00390625" style="1" customWidth="1"/>
    <col min="3" max="16384" width="9.140625" style="1" customWidth="1"/>
  </cols>
  <sheetData>
    <row r="1" spans="1:2" ht="51.75" customHeight="1">
      <c r="A1" s="88" t="s">
        <v>112</v>
      </c>
      <c r="B1" s="133"/>
    </row>
    <row r="3" spans="1:2" ht="15">
      <c r="A3" s="7" t="s">
        <v>7</v>
      </c>
      <c r="B3" s="7" t="s">
        <v>3</v>
      </c>
    </row>
    <row r="4" spans="1:2" ht="15">
      <c r="A4" s="8" t="s">
        <v>8</v>
      </c>
      <c r="B4" s="49" t="s">
        <v>164</v>
      </c>
    </row>
    <row r="5" spans="1:2" ht="45">
      <c r="A5" s="9" t="s">
        <v>9</v>
      </c>
      <c r="B5" s="49" t="s">
        <v>164</v>
      </c>
    </row>
    <row r="6" spans="1:2" ht="30">
      <c r="A6" s="9" t="s">
        <v>10</v>
      </c>
      <c r="B6" s="49" t="s">
        <v>164</v>
      </c>
    </row>
    <row r="7" spans="1:2" ht="51.75" customHeight="1">
      <c r="A7" s="5" t="s">
        <v>11</v>
      </c>
      <c r="B7" s="49" t="s">
        <v>164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B3" sqref="B3:F3"/>
    </sheetView>
  </sheetViews>
  <sheetFormatPr defaultColWidth="9.140625" defaultRowHeight="15"/>
  <cols>
    <col min="1" max="1" width="49.28125" style="1" customWidth="1"/>
    <col min="2" max="6" width="13.7109375" style="1" customWidth="1"/>
    <col min="7" max="16384" width="9.140625" style="1" customWidth="1"/>
  </cols>
  <sheetData>
    <row r="1" spans="1:6" ht="36.75" customHeight="1">
      <c r="A1" s="88" t="s">
        <v>113</v>
      </c>
      <c r="B1" s="88"/>
      <c r="C1" s="88"/>
      <c r="D1" s="88"/>
      <c r="E1" s="88"/>
      <c r="F1" s="88"/>
    </row>
    <row r="2" ht="15">
      <c r="F2" s="2" t="s">
        <v>117</v>
      </c>
    </row>
    <row r="3" spans="1:6" ht="15">
      <c r="A3" s="10" t="s">
        <v>114</v>
      </c>
      <c r="B3" s="11" t="s">
        <v>164</v>
      </c>
      <c r="C3" s="11" t="s">
        <v>164</v>
      </c>
      <c r="D3" s="11" t="s">
        <v>164</v>
      </c>
      <c r="E3" s="11" t="s">
        <v>164</v>
      </c>
      <c r="F3" s="11" t="s">
        <v>164</v>
      </c>
    </row>
    <row r="4" spans="1:6" ht="15">
      <c r="A4" s="10" t="s">
        <v>115</v>
      </c>
      <c r="B4" s="11"/>
      <c r="C4" s="11"/>
      <c r="D4" s="11"/>
      <c r="E4" s="11"/>
      <c r="F4" s="11"/>
    </row>
    <row r="5" spans="1:6" ht="28.5">
      <c r="A5" s="12" t="s">
        <v>116</v>
      </c>
      <c r="B5" s="11"/>
      <c r="C5" s="11"/>
      <c r="D5" s="11"/>
      <c r="E5" s="11"/>
      <c r="F5" s="11"/>
    </row>
    <row r="6" spans="1:6" ht="46.5" customHeight="1">
      <c r="A6" s="12" t="s">
        <v>144</v>
      </c>
      <c r="B6" s="11"/>
      <c r="C6" s="11"/>
      <c r="D6" s="11"/>
      <c r="E6" s="11"/>
      <c r="F6" s="11"/>
    </row>
    <row r="7" spans="1:6" ht="15">
      <c r="A7" s="13"/>
      <c r="B7" s="50"/>
      <c r="C7" s="50"/>
      <c r="D7" s="50"/>
      <c r="E7" s="50"/>
      <c r="F7" s="50"/>
    </row>
    <row r="8" spans="1:6" ht="15">
      <c r="A8" s="13"/>
      <c r="B8" s="50"/>
      <c r="C8" s="50"/>
      <c r="D8" s="50"/>
      <c r="E8" s="50"/>
      <c r="F8" s="50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6.28125" style="1" customWidth="1"/>
    <col min="2" max="2" width="45.7109375" style="1" customWidth="1"/>
    <col min="3" max="3" width="21.57421875" style="1" customWidth="1"/>
    <col min="4" max="4" width="19.28125" style="1" customWidth="1"/>
    <col min="5" max="16384" width="9.140625" style="1" customWidth="1"/>
  </cols>
  <sheetData>
    <row r="1" ht="15">
      <c r="D1" s="2" t="s">
        <v>128</v>
      </c>
    </row>
    <row r="2" spans="1:4" ht="29.25" customHeight="1">
      <c r="A2" s="137" t="s">
        <v>127</v>
      </c>
      <c r="B2" s="137"/>
      <c r="C2" s="137"/>
      <c r="D2" s="137"/>
    </row>
    <row r="4" spans="1:4" s="4" customFormat="1" ht="57">
      <c r="A4" s="3" t="s">
        <v>125</v>
      </c>
      <c r="B4" s="3" t="s">
        <v>126</v>
      </c>
      <c r="C4" s="3" t="s">
        <v>118</v>
      </c>
      <c r="D4" s="3" t="s">
        <v>119</v>
      </c>
    </row>
    <row r="5" spans="1:4" ht="15">
      <c r="A5" s="134"/>
      <c r="B5" s="14" t="s">
        <v>120</v>
      </c>
      <c r="C5" s="15"/>
      <c r="D5" s="15"/>
    </row>
    <row r="6" spans="1:4" ht="15">
      <c r="A6" s="134"/>
      <c r="B6" s="16" t="s">
        <v>121</v>
      </c>
      <c r="C6" s="17"/>
      <c r="D6" s="17"/>
    </row>
    <row r="7" spans="1:4" ht="15">
      <c r="A7" s="134"/>
      <c r="B7" s="16" t="s">
        <v>122</v>
      </c>
      <c r="C7" s="17"/>
      <c r="D7" s="17"/>
    </row>
    <row r="8" spans="1:4" ht="15">
      <c r="A8" s="134"/>
      <c r="B8" s="16" t="s">
        <v>123</v>
      </c>
      <c r="C8" s="17"/>
      <c r="D8" s="17"/>
    </row>
    <row r="9" spans="1:4" ht="15">
      <c r="A9" s="134"/>
      <c r="B9" s="16" t="s">
        <v>124</v>
      </c>
      <c r="C9" s="17"/>
      <c r="D9" s="17"/>
    </row>
    <row r="10" spans="1:4" ht="15">
      <c r="A10" s="135"/>
      <c r="B10" s="16" t="s">
        <v>60</v>
      </c>
      <c r="C10" s="17"/>
      <c r="D10" s="17"/>
    </row>
    <row r="11" spans="1:4" ht="15">
      <c r="A11" s="136"/>
      <c r="B11" s="16" t="s">
        <v>120</v>
      </c>
      <c r="C11" s="17"/>
      <c r="D11" s="17"/>
    </row>
    <row r="12" spans="1:4" ht="15">
      <c r="A12" s="134"/>
      <c r="B12" s="16" t="s">
        <v>121</v>
      </c>
      <c r="C12" s="17"/>
      <c r="D12" s="17"/>
    </row>
    <row r="13" spans="1:4" ht="15">
      <c r="A13" s="134"/>
      <c r="B13" s="16" t="s">
        <v>122</v>
      </c>
      <c r="C13" s="17"/>
      <c r="D13" s="17"/>
    </row>
    <row r="14" spans="1:4" ht="15">
      <c r="A14" s="134"/>
      <c r="B14" s="16" t="s">
        <v>123</v>
      </c>
      <c r="C14" s="17"/>
      <c r="D14" s="17"/>
    </row>
    <row r="15" spans="1:4" ht="15">
      <c r="A15" s="134"/>
      <c r="B15" s="16" t="s">
        <v>124</v>
      </c>
      <c r="C15" s="17"/>
      <c r="D15" s="17"/>
    </row>
    <row r="16" spans="1:4" ht="15">
      <c r="A16" s="135"/>
      <c r="B16" s="16" t="s">
        <v>60</v>
      </c>
      <c r="C16" s="17"/>
      <c r="D16" s="17"/>
    </row>
  </sheetData>
  <sheetProtection/>
  <mergeCells count="3">
    <mergeCell ref="A5:A10"/>
    <mergeCell ref="A11:A16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0.57421875" style="18" customWidth="1"/>
    <col min="2" max="2" width="26.28125" style="18" customWidth="1"/>
    <col min="3" max="3" width="25.7109375" style="1" customWidth="1"/>
    <col min="4" max="4" width="25.421875" style="1" customWidth="1"/>
    <col min="5" max="16384" width="9.140625" style="1" customWidth="1"/>
  </cols>
  <sheetData>
    <row r="1" ht="15">
      <c r="D1" s="2" t="s">
        <v>134</v>
      </c>
    </row>
    <row r="2" spans="1:4" ht="15.75">
      <c r="A2" s="139" t="s">
        <v>129</v>
      </c>
      <c r="B2" s="139"/>
      <c r="C2" s="139"/>
      <c r="D2" s="139"/>
    </row>
    <row r="3" spans="1:2" ht="16.5" thickBot="1">
      <c r="A3" s="19"/>
      <c r="B3" s="19"/>
    </row>
    <row r="4" spans="1:4" ht="27" customHeight="1" thickBot="1">
      <c r="A4" s="140" t="s">
        <v>152</v>
      </c>
      <c r="B4" s="144" t="s">
        <v>89</v>
      </c>
      <c r="C4" s="144" t="s">
        <v>63</v>
      </c>
      <c r="D4" s="146" t="s">
        <v>95</v>
      </c>
    </row>
    <row r="5" spans="1:4" ht="12" customHeight="1" thickBot="1">
      <c r="A5" s="140"/>
      <c r="B5" s="145"/>
      <c r="C5" s="145"/>
      <c r="D5" s="147"/>
    </row>
    <row r="6" spans="1:4" ht="15.75" thickBot="1">
      <c r="A6" s="141" t="s">
        <v>36</v>
      </c>
      <c r="B6" s="142"/>
      <c r="C6" s="142"/>
      <c r="D6" s="143"/>
    </row>
    <row r="7" spans="1:4" ht="15">
      <c r="A7" s="20" t="s">
        <v>96</v>
      </c>
      <c r="B7" s="21"/>
      <c r="C7" s="22"/>
      <c r="D7" s="23"/>
    </row>
    <row r="8" spans="1:4" ht="15">
      <c r="A8" s="24" t="s">
        <v>44</v>
      </c>
      <c r="B8" s="25"/>
      <c r="C8" s="26"/>
      <c r="D8" s="27"/>
    </row>
    <row r="9" spans="1:4" ht="24.75">
      <c r="A9" s="24" t="s">
        <v>45</v>
      </c>
      <c r="B9" s="25"/>
      <c r="C9" s="28"/>
      <c r="D9" s="27"/>
    </row>
    <row r="10" spans="1:4" ht="15">
      <c r="A10" s="29" t="s">
        <v>46</v>
      </c>
      <c r="B10" s="25"/>
      <c r="C10" s="28"/>
      <c r="D10" s="27"/>
    </row>
    <row r="11" spans="1:4" ht="15">
      <c r="A11" s="29" t="s">
        <v>47</v>
      </c>
      <c r="B11" s="25"/>
      <c r="C11" s="30"/>
      <c r="D11" s="27"/>
    </row>
    <row r="12" spans="1:4" ht="24.75">
      <c r="A12" s="24" t="s">
        <v>50</v>
      </c>
      <c r="B12" s="25"/>
      <c r="C12" s="31"/>
      <c r="D12" s="27"/>
    </row>
    <row r="13" spans="1:4" ht="15">
      <c r="A13" s="32" t="s">
        <v>48</v>
      </c>
      <c r="B13" s="25"/>
      <c r="C13" s="28"/>
      <c r="D13" s="27"/>
    </row>
    <row r="14" spans="1:4" ht="16.5" customHeight="1">
      <c r="A14" s="32" t="s">
        <v>49</v>
      </c>
      <c r="B14" s="25"/>
      <c r="C14" s="33"/>
      <c r="D14" s="27"/>
    </row>
    <row r="15" spans="1:4" ht="15">
      <c r="A15" s="24" t="s">
        <v>51</v>
      </c>
      <c r="B15" s="25"/>
      <c r="C15" s="26"/>
      <c r="D15" s="27"/>
    </row>
    <row r="16" spans="1:4" ht="24.75">
      <c r="A16" s="24" t="s">
        <v>52</v>
      </c>
      <c r="B16" s="25"/>
      <c r="C16" s="34"/>
      <c r="D16" s="27"/>
    </row>
    <row r="17" spans="1:4" ht="24.75">
      <c r="A17" s="24" t="s">
        <v>93</v>
      </c>
      <c r="B17" s="25"/>
      <c r="C17" s="34"/>
      <c r="D17" s="27"/>
    </row>
    <row r="18" spans="1:4" ht="15">
      <c r="A18" s="24" t="s">
        <v>99</v>
      </c>
      <c r="B18" s="25"/>
      <c r="C18" s="34"/>
      <c r="D18" s="27"/>
    </row>
    <row r="19" spans="1:4" ht="15">
      <c r="A19" s="24" t="s">
        <v>90</v>
      </c>
      <c r="B19" s="25"/>
      <c r="C19" s="34"/>
      <c r="D19" s="27"/>
    </row>
    <row r="20" spans="1:4" ht="15">
      <c r="A20" s="24" t="s">
        <v>91</v>
      </c>
      <c r="B20" s="25"/>
      <c r="C20" s="34"/>
      <c r="D20" s="27"/>
    </row>
    <row r="21" spans="1:4" ht="15">
      <c r="A21" s="24" t="s">
        <v>94</v>
      </c>
      <c r="B21" s="25"/>
      <c r="C21" s="34"/>
      <c r="D21" s="27"/>
    </row>
    <row r="22" spans="1:4" ht="15">
      <c r="A22" s="24" t="s">
        <v>92</v>
      </c>
      <c r="B22" s="25"/>
      <c r="C22" s="34"/>
      <c r="D22" s="27"/>
    </row>
    <row r="23" spans="1:4" ht="15">
      <c r="A23" s="24" t="s">
        <v>98</v>
      </c>
      <c r="B23" s="25"/>
      <c r="C23" s="34"/>
      <c r="D23" s="27"/>
    </row>
    <row r="24" spans="1:4" ht="25.5" thickBot="1">
      <c r="A24" s="35" t="s">
        <v>97</v>
      </c>
      <c r="B24" s="36"/>
      <c r="C24" s="37"/>
      <c r="D24" s="38"/>
    </row>
    <row r="25" spans="1:4" ht="37.5" customHeight="1">
      <c r="A25" s="138"/>
      <c r="B25" s="138"/>
      <c r="C25" s="138"/>
      <c r="D25" s="138"/>
    </row>
  </sheetData>
  <sheetProtection/>
  <mergeCells count="7">
    <mergeCell ref="A25:D25"/>
    <mergeCell ref="A2:D2"/>
    <mergeCell ref="A4:A5"/>
    <mergeCell ref="A6:D6"/>
    <mergeCell ref="C4:C5"/>
    <mergeCell ref="D4:D5"/>
    <mergeCell ref="B4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26.57421875" style="1" customWidth="1"/>
    <col min="2" max="2" width="20.7109375" style="1" customWidth="1"/>
    <col min="3" max="16384" width="9.140625" style="1" customWidth="1"/>
  </cols>
  <sheetData>
    <row r="1" spans="13:14" ht="15">
      <c r="M1" s="149" t="s">
        <v>131</v>
      </c>
      <c r="N1" s="149"/>
    </row>
    <row r="2" spans="1:12" ht="15">
      <c r="A2" s="153" t="s">
        <v>130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4" ht="15">
      <c r="A4" s="150" t="s">
        <v>36</v>
      </c>
      <c r="B4" s="150" t="s">
        <v>62</v>
      </c>
      <c r="C4" s="148" t="s">
        <v>43</v>
      </c>
      <c r="D4" s="148"/>
      <c r="E4" s="148"/>
      <c r="F4" s="148"/>
      <c r="G4" s="148"/>
      <c r="H4" s="148"/>
      <c r="I4" s="148"/>
      <c r="J4" s="148"/>
      <c r="K4" s="148"/>
      <c r="L4" s="148"/>
      <c r="M4" s="150" t="s">
        <v>34</v>
      </c>
      <c r="N4" s="150"/>
    </row>
    <row r="5" spans="1:14" ht="15">
      <c r="A5" s="150"/>
      <c r="B5" s="150"/>
      <c r="C5" s="148" t="s">
        <v>41</v>
      </c>
      <c r="D5" s="148"/>
      <c r="E5" s="148"/>
      <c r="F5" s="148"/>
      <c r="G5" s="148"/>
      <c r="H5" s="148" t="s">
        <v>42</v>
      </c>
      <c r="I5" s="148"/>
      <c r="J5" s="148"/>
      <c r="K5" s="148"/>
      <c r="L5" s="148"/>
      <c r="M5" s="150"/>
      <c r="N5" s="150"/>
    </row>
    <row r="6" spans="1:14" ht="15">
      <c r="A6" s="150"/>
      <c r="B6" s="150"/>
      <c r="C6" s="46" t="s">
        <v>35</v>
      </c>
      <c r="D6" s="46" t="s">
        <v>37</v>
      </c>
      <c r="E6" s="46" t="s">
        <v>38</v>
      </c>
      <c r="F6" s="46" t="s">
        <v>39</v>
      </c>
      <c r="G6" s="46" t="s">
        <v>40</v>
      </c>
      <c r="H6" s="46" t="s">
        <v>35</v>
      </c>
      <c r="I6" s="46" t="s">
        <v>37</v>
      </c>
      <c r="J6" s="46" t="s">
        <v>38</v>
      </c>
      <c r="K6" s="46" t="s">
        <v>39</v>
      </c>
      <c r="L6" s="46" t="s">
        <v>40</v>
      </c>
      <c r="M6" s="150"/>
      <c r="N6" s="150"/>
    </row>
    <row r="7" spans="1:14" ht="15">
      <c r="A7" s="43" t="s">
        <v>35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M7" s="156"/>
      <c r="N7" s="156"/>
    </row>
    <row r="8" spans="1:14" ht="15">
      <c r="A8" s="41" t="s">
        <v>59</v>
      </c>
      <c r="B8" s="6"/>
      <c r="C8" s="6"/>
      <c r="D8" s="6"/>
      <c r="E8" s="6"/>
      <c r="F8" s="6"/>
      <c r="G8" s="6"/>
      <c r="H8" s="6"/>
      <c r="I8" s="6"/>
      <c r="J8" s="6"/>
      <c r="K8" s="6"/>
      <c r="L8" s="42"/>
      <c r="M8" s="155"/>
      <c r="N8" s="155"/>
    </row>
    <row r="9" spans="1:14" ht="15">
      <c r="A9" s="41" t="s">
        <v>61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55"/>
      <c r="N9" s="155"/>
    </row>
    <row r="10" spans="1:14" ht="15">
      <c r="A10" s="41" t="s">
        <v>153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51"/>
      <c r="N10" s="152"/>
    </row>
    <row r="11" spans="1:14" ht="15">
      <c r="A11" s="41" t="s">
        <v>154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51"/>
      <c r="N11" s="152"/>
    </row>
    <row r="12" spans="1:14" ht="15">
      <c r="A12" s="41" t="s">
        <v>155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51"/>
      <c r="N12" s="152"/>
    </row>
    <row r="13" spans="1:14" ht="15">
      <c r="A13" s="41" t="s">
        <v>60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55"/>
      <c r="N13" s="155"/>
    </row>
  </sheetData>
  <sheetProtection/>
  <mergeCells count="15">
    <mergeCell ref="M13:N13"/>
    <mergeCell ref="M8:N8"/>
    <mergeCell ref="M7:N7"/>
    <mergeCell ref="M9:N9"/>
    <mergeCell ref="M12:N12"/>
    <mergeCell ref="M11:N11"/>
    <mergeCell ref="C5:G5"/>
    <mergeCell ref="M1:N1"/>
    <mergeCell ref="M4:N6"/>
    <mergeCell ref="M10:N10"/>
    <mergeCell ref="H5:L5"/>
    <mergeCell ref="A2:L2"/>
    <mergeCell ref="A4:A6"/>
    <mergeCell ref="B4:B6"/>
    <mergeCell ref="C4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B4" sqref="B4:E7"/>
    </sheetView>
  </sheetViews>
  <sheetFormatPr defaultColWidth="9.140625" defaultRowHeight="15"/>
  <cols>
    <col min="1" max="1" width="41.7109375" style="1" customWidth="1"/>
    <col min="2" max="5" width="10.57421875" style="1" bestFit="1" customWidth="1"/>
    <col min="6" max="16384" width="9.140625" style="1" customWidth="1"/>
  </cols>
  <sheetData>
    <row r="1" spans="1:5" ht="15" customHeight="1">
      <c r="A1" s="88" t="s">
        <v>135</v>
      </c>
      <c r="B1" s="88"/>
      <c r="C1" s="88"/>
      <c r="D1" s="88"/>
      <c r="E1" s="88"/>
    </row>
    <row r="2" spans="1:5" ht="56.25" customHeight="1">
      <c r="A2" s="157"/>
      <c r="B2" s="157"/>
      <c r="C2" s="157"/>
      <c r="D2" s="157"/>
      <c r="E2" s="157"/>
    </row>
    <row r="3" spans="1:5" ht="15">
      <c r="A3" s="7" t="s">
        <v>7</v>
      </c>
      <c r="B3" s="7" t="s">
        <v>156</v>
      </c>
      <c r="C3" s="7" t="s">
        <v>157</v>
      </c>
      <c r="D3" s="7" t="s">
        <v>158</v>
      </c>
      <c r="E3" s="7" t="s">
        <v>159</v>
      </c>
    </row>
    <row r="4" spans="1:5" ht="46.5" customHeight="1">
      <c r="A4" s="8" t="s">
        <v>12</v>
      </c>
      <c r="B4" s="49" t="s">
        <v>164</v>
      </c>
      <c r="C4" s="49" t="s">
        <v>164</v>
      </c>
      <c r="D4" s="49" t="s">
        <v>164</v>
      </c>
      <c r="E4" s="49" t="s">
        <v>164</v>
      </c>
    </row>
    <row r="5" spans="1:5" ht="30">
      <c r="A5" s="8" t="s">
        <v>13</v>
      </c>
      <c r="B5" s="49" t="s">
        <v>164</v>
      </c>
      <c r="C5" s="49" t="s">
        <v>164</v>
      </c>
      <c r="D5" s="49" t="s">
        <v>164</v>
      </c>
      <c r="E5" s="49" t="s">
        <v>164</v>
      </c>
    </row>
    <row r="6" spans="1:5" ht="48" customHeight="1">
      <c r="A6" s="8" t="s">
        <v>14</v>
      </c>
      <c r="B6" s="49" t="s">
        <v>164</v>
      </c>
      <c r="C6" s="49" t="s">
        <v>164</v>
      </c>
      <c r="D6" s="49" t="s">
        <v>164</v>
      </c>
      <c r="E6" s="49" t="s">
        <v>164</v>
      </c>
    </row>
    <row r="7" spans="1:5" ht="15">
      <c r="A7" s="8" t="s">
        <v>132</v>
      </c>
      <c r="B7" s="49" t="s">
        <v>164</v>
      </c>
      <c r="C7" s="49" t="s">
        <v>164</v>
      </c>
      <c r="D7" s="49" t="s">
        <v>164</v>
      </c>
      <c r="E7" s="49" t="s">
        <v>164</v>
      </c>
    </row>
  </sheetData>
  <sheetProtection/>
  <mergeCells count="1">
    <mergeCell ref="A1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8.57421875" style="1" customWidth="1"/>
    <col min="2" max="4" width="9.140625" style="1" customWidth="1"/>
    <col min="5" max="5" width="26.140625" style="1" customWidth="1"/>
    <col min="6" max="16384" width="9.140625" style="1" customWidth="1"/>
  </cols>
  <sheetData>
    <row r="1" spans="1:10" ht="52.5" customHeight="1">
      <c r="A1" s="161" t="s">
        <v>136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2:5" ht="8.25" customHeight="1">
      <c r="B2" s="154"/>
      <c r="C2" s="154"/>
      <c r="D2" s="154"/>
      <c r="E2" s="154"/>
    </row>
    <row r="3" spans="1:10" ht="15">
      <c r="A3" s="11" t="s">
        <v>59</v>
      </c>
      <c r="B3" s="158"/>
      <c r="C3" s="159"/>
      <c r="D3" s="159"/>
      <c r="E3" s="159"/>
      <c r="F3" s="159"/>
      <c r="G3" s="159"/>
      <c r="H3" s="159"/>
      <c r="I3" s="159"/>
      <c r="J3" s="160"/>
    </row>
    <row r="4" spans="1:10" ht="15">
      <c r="A4" s="11" t="s">
        <v>61</v>
      </c>
      <c r="B4" s="158"/>
      <c r="C4" s="159"/>
      <c r="D4" s="159"/>
      <c r="E4" s="159"/>
      <c r="F4" s="159"/>
      <c r="G4" s="159"/>
      <c r="H4" s="159"/>
      <c r="I4" s="159"/>
      <c r="J4" s="160"/>
    </row>
    <row r="5" spans="1:10" ht="15">
      <c r="A5" s="11" t="s">
        <v>153</v>
      </c>
      <c r="B5" s="158"/>
      <c r="C5" s="159"/>
      <c r="D5" s="159"/>
      <c r="E5" s="159"/>
      <c r="F5" s="159"/>
      <c r="G5" s="159"/>
      <c r="H5" s="159"/>
      <c r="I5" s="159"/>
      <c r="J5" s="160"/>
    </row>
    <row r="6" spans="1:10" ht="15">
      <c r="A6" s="11" t="s">
        <v>154</v>
      </c>
      <c r="B6" s="158"/>
      <c r="C6" s="159"/>
      <c r="D6" s="159"/>
      <c r="E6" s="159"/>
      <c r="F6" s="159"/>
      <c r="G6" s="159"/>
      <c r="H6" s="159"/>
      <c r="I6" s="159"/>
      <c r="J6" s="160"/>
    </row>
    <row r="7" spans="1:10" ht="15">
      <c r="A7" s="11" t="s">
        <v>155</v>
      </c>
      <c r="B7" s="158"/>
      <c r="C7" s="159"/>
      <c r="D7" s="159"/>
      <c r="E7" s="159"/>
      <c r="F7" s="159"/>
      <c r="G7" s="159"/>
      <c r="H7" s="159"/>
      <c r="I7" s="159"/>
      <c r="J7" s="160"/>
    </row>
    <row r="8" spans="1:10" ht="15">
      <c r="A8" s="11" t="s">
        <v>60</v>
      </c>
      <c r="B8" s="158"/>
      <c r="C8" s="159"/>
      <c r="D8" s="159"/>
      <c r="E8" s="159"/>
      <c r="F8" s="159"/>
      <c r="G8" s="159"/>
      <c r="H8" s="159"/>
      <c r="I8" s="159"/>
      <c r="J8" s="160"/>
    </row>
  </sheetData>
  <sheetProtection/>
  <mergeCells count="8">
    <mergeCell ref="B7:J7"/>
    <mergeCell ref="B8:J8"/>
    <mergeCell ref="A1:J1"/>
    <mergeCell ref="B2:E2"/>
    <mergeCell ref="B3:J3"/>
    <mergeCell ref="B4:J4"/>
    <mergeCell ref="B5:J5"/>
    <mergeCell ref="B6:J6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ПЭО</cp:lastModifiedBy>
  <cp:lastPrinted>2015-02-24T07:12:59Z</cp:lastPrinted>
  <dcterms:created xsi:type="dcterms:W3CDTF">2010-02-15T13:42:22Z</dcterms:created>
  <dcterms:modified xsi:type="dcterms:W3CDTF">2016-11-14T10:08:15Z</dcterms:modified>
  <cp:category/>
  <cp:version/>
  <cp:contentType/>
  <cp:contentStatus/>
</cp:coreProperties>
</file>